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93B9F13E-2644-4F73-9BFC-6C95593B2880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2" i="1"/>
  <c r="H56" i="1"/>
  <c r="H57" i="1"/>
  <c r="H42" i="1"/>
  <c r="H43" i="1"/>
  <c r="H45" i="1"/>
  <c r="H46" i="1"/>
  <c r="H47" i="1"/>
  <c r="H48" i="1"/>
  <c r="H49" i="1"/>
  <c r="H41" i="1"/>
  <c r="H32" i="1"/>
  <c r="H39" i="1"/>
  <c r="H31" i="1"/>
  <c r="H14" i="1"/>
  <c r="H18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E53" i="1"/>
  <c r="H53" i="1" s="1"/>
  <c r="E54" i="1"/>
  <c r="H54" i="1" s="1"/>
  <c r="E55" i="1"/>
  <c r="H55" i="1" s="1"/>
  <c r="E56" i="1"/>
  <c r="E57" i="1"/>
  <c r="E58" i="1"/>
  <c r="H58" i="1" s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E31" i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E15" i="1"/>
  <c r="H15" i="1" s="1"/>
  <c r="E16" i="1"/>
  <c r="H16" i="1" s="1"/>
  <c r="E17" i="1"/>
  <c r="H17" i="1" s="1"/>
  <c r="E18" i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G10" i="1" s="1"/>
  <c r="G160" i="1" s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C10" i="1" s="1"/>
  <c r="C160" i="1" s="1"/>
  <c r="H12" i="1"/>
  <c r="G12" i="1"/>
  <c r="F12" i="1"/>
  <c r="E12" i="1"/>
  <c r="D12" i="1"/>
  <c r="D10" i="1" s="1"/>
  <c r="D160" i="1" s="1"/>
  <c r="C12" i="1"/>
  <c r="F10" i="1" l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<sst xmlns="http://schemas.openxmlformats.org/spreadsheetml/2006/main" count="163" uniqueCount="90">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</sst>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46" zoomScale="90" zoomScaleNormal="90" workbookViewId="0">
      <selection activeCell="G62" sqref="G62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139518447.57999998</v>
      </c>
      <c r="D10" s="8">
        <f>SUM(D12,D20,D30,D40,D50,D60,D64,D73,D77)</f>
        <v>90570471.459999993</v>
      </c>
      <c r="E10" s="24">
        <f t="shared" ref="E10:H10" si="0">SUM(E12,E20,E30,E40,E50,E60,E64,E73,E77)</f>
        <v>230088919.04000002</v>
      </c>
      <c r="F10" s="8">
        <f t="shared" si="0"/>
        <v>182288308.30000001</v>
      </c>
      <c r="G10" s="8">
        <f t="shared" si="0"/>
        <v>174299907.80000001</v>
      </c>
      <c r="H10" s="24">
        <f t="shared" si="0"/>
        <v>47800610.740000002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44184385.729999997</v>
      </c>
      <c r="D12" s="7">
        <f>SUM(D13:D19)</f>
        <v>6277927.0899999989</v>
      </c>
      <c r="E12" s="25">
        <f t="shared" ref="E12:H12" si="1">SUM(E13:E19)</f>
        <v>50462312.82</v>
      </c>
      <c r="F12" s="7">
        <f t="shared" si="1"/>
        <v>50409152.719999999</v>
      </c>
      <c r="G12" s="7">
        <f t="shared" si="1"/>
        <v>50406472.159999996</v>
      </c>
      <c r="H12" s="25">
        <f t="shared" si="1"/>
        <v>53160.1</v>
      </c>
    </row>
    <row r="13" spans="2:9" ht="23.6" x14ac:dyDescent="0.25">
      <c r="B13" s="10" t="s">
        <v>14</v>
      </c>
      <c r="C13" s="22">
        <v>15460481.85</v>
      </c>
      <c r="D13" s="22">
        <v>2476214.77</v>
      </c>
      <c r="E13" s="26">
        <f>SUM(C13:D13)</f>
        <v>17936696.620000001</v>
      </c>
      <c r="F13" s="23">
        <v>17936696.620000001</v>
      </c>
      <c r="G13" s="23">
        <v>17936696.620000001</v>
      </c>
      <c r="H13" s="30">
        <f>SUM(E13-F13)</f>
        <v>0</v>
      </c>
    </row>
    <row r="14" spans="2:9" ht="22.95" customHeight="1" x14ac:dyDescent="0.25">
      <c r="B14" s="10" t="s">
        <v>15</v>
      </c>
      <c r="C14" s="22"/>
      <c r="D14" s="22"/>
      <c r="E14" s="26">
        <f t="shared" ref="E14:E79" si="2">SUM(C14:D14)</f>
        <v>0</v>
      </c>
      <c r="F14" s="23"/>
      <c r="G14" s="23"/>
      <c r="H14" s="30">
        <f t="shared" ref="H14:H79" si="3">SUM(E14-F14)</f>
        <v>0</v>
      </c>
    </row>
    <row r="15" spans="2:9" x14ac:dyDescent="0.25">
      <c r="B15" s="10" t="s">
        <v>16</v>
      </c>
      <c r="C15" s="22">
        <v>14601507.279999999</v>
      </c>
      <c r="D15" s="22">
        <v>1170039.1599999999</v>
      </c>
      <c r="E15" s="26">
        <f t="shared" si="2"/>
        <v>15771546.439999999</v>
      </c>
      <c r="F15" s="23">
        <v>15771546.439999999</v>
      </c>
      <c r="G15" s="23">
        <v>15771546.439999999</v>
      </c>
      <c r="H15" s="30">
        <f t="shared" si="3"/>
        <v>0</v>
      </c>
    </row>
    <row r="16" spans="2:9" x14ac:dyDescent="0.25">
      <c r="B16" s="10" t="s">
        <v>17</v>
      </c>
      <c r="C16" s="22">
        <v>6245997.8899999997</v>
      </c>
      <c r="D16" s="22">
        <v>906530.19</v>
      </c>
      <c r="E16" s="26">
        <f t="shared" si="2"/>
        <v>7152528.0800000001</v>
      </c>
      <c r="F16" s="23">
        <v>7151478.0800000001</v>
      </c>
      <c r="G16" s="23">
        <v>7150840.5499999998</v>
      </c>
      <c r="H16" s="30">
        <f t="shared" si="3"/>
        <v>1050</v>
      </c>
    </row>
    <row r="17" spans="2:8" x14ac:dyDescent="0.25">
      <c r="B17" s="10" t="s">
        <v>18</v>
      </c>
      <c r="C17" s="22">
        <v>7872398.71</v>
      </c>
      <c r="D17" s="22">
        <v>1646607.87</v>
      </c>
      <c r="E17" s="26">
        <f t="shared" si="2"/>
        <v>9519006.5800000001</v>
      </c>
      <c r="F17" s="23">
        <v>9517431.5800000001</v>
      </c>
      <c r="G17" s="23">
        <v>9515388.5500000007</v>
      </c>
      <c r="H17" s="30">
        <f t="shared" si="3"/>
        <v>1575</v>
      </c>
    </row>
    <row r="18" spans="2:8" x14ac:dyDescent="0.25">
      <c r="B18" s="10" t="s">
        <v>19</v>
      </c>
      <c r="C18" s="22">
        <v>0</v>
      </c>
      <c r="D18" s="22">
        <v>50535.1</v>
      </c>
      <c r="E18" s="26">
        <f t="shared" si="2"/>
        <v>50535.1</v>
      </c>
      <c r="F18" s="23">
        <v>0</v>
      </c>
      <c r="G18" s="23">
        <v>0</v>
      </c>
      <c r="H18" s="30">
        <f t="shared" si="3"/>
        <v>50535.1</v>
      </c>
    </row>
    <row r="19" spans="2:8" x14ac:dyDescent="0.25">
      <c r="B19" s="10" t="s">
        <v>20</v>
      </c>
      <c r="C19" s="22">
        <v>4000</v>
      </c>
      <c r="D19" s="22">
        <v>28000</v>
      </c>
      <c r="E19" s="26">
        <f t="shared" si="2"/>
        <v>32000</v>
      </c>
      <c r="F19" s="23">
        <v>32000</v>
      </c>
      <c r="G19" s="23">
        <v>32000</v>
      </c>
      <c r="H19" s="30">
        <f t="shared" si="3"/>
        <v>0</v>
      </c>
    </row>
    <row r="20" spans="2:8" s="9" customFormat="1" ht="23.6" x14ac:dyDescent="0.25">
      <c r="B20" s="12" t="s">
        <v>21</v>
      </c>
      <c r="C20" s="7">
        <f>SUM(C21:C29)</f>
        <v>9885062.8100000005</v>
      </c>
      <c r="D20" s="7">
        <f t="shared" ref="D20:H20" si="4">SUM(D21:D29)</f>
        <v>2313468.3200000003</v>
      </c>
      <c r="E20" s="25">
        <f t="shared" si="4"/>
        <v>12198531.130000001</v>
      </c>
      <c r="F20" s="7">
        <f t="shared" si="4"/>
        <v>7882838.1700000018</v>
      </c>
      <c r="G20" s="7">
        <f t="shared" si="4"/>
        <v>7818550.6600000001</v>
      </c>
      <c r="H20" s="25">
        <f t="shared" si="4"/>
        <v>4315692.96</v>
      </c>
    </row>
    <row r="21" spans="2:8" ht="23.6" x14ac:dyDescent="0.25">
      <c r="B21" s="10" t="s">
        <v>22</v>
      </c>
      <c r="C21" s="22">
        <v>1287245.08</v>
      </c>
      <c r="D21" s="22">
        <v>667526.18999999994</v>
      </c>
      <c r="E21" s="26">
        <f t="shared" si="2"/>
        <v>1954771.27</v>
      </c>
      <c r="F21" s="23">
        <v>1441638.47</v>
      </c>
      <c r="G21" s="23">
        <v>1423611.17</v>
      </c>
      <c r="H21" s="30">
        <f t="shared" si="3"/>
        <v>513132.80000000005</v>
      </c>
    </row>
    <row r="22" spans="2:8" x14ac:dyDescent="0.25">
      <c r="B22" s="10" t="s">
        <v>23</v>
      </c>
      <c r="C22" s="22">
        <v>208195.13</v>
      </c>
      <c r="D22" s="22">
        <v>513882.47</v>
      </c>
      <c r="E22" s="26">
        <f t="shared" si="2"/>
        <v>722077.6</v>
      </c>
      <c r="F22" s="23">
        <v>383214.86</v>
      </c>
      <c r="G22" s="23">
        <v>381654.86</v>
      </c>
      <c r="H22" s="30">
        <f t="shared" si="3"/>
        <v>338862.74</v>
      </c>
    </row>
    <row r="23" spans="2:8" ht="23.6" x14ac:dyDescent="0.25">
      <c r="B23" s="10" t="s">
        <v>24</v>
      </c>
      <c r="C23" s="22">
        <v>34513.440000000002</v>
      </c>
      <c r="D23" s="22">
        <v>92449.51</v>
      </c>
      <c r="E23" s="26">
        <f t="shared" si="2"/>
        <v>126962.95</v>
      </c>
      <c r="F23" s="23">
        <v>104337.36</v>
      </c>
      <c r="G23" s="23">
        <v>104337.36</v>
      </c>
      <c r="H23" s="30">
        <f t="shared" si="3"/>
        <v>22625.589999999997</v>
      </c>
    </row>
    <row r="24" spans="2:8" ht="23.6" x14ac:dyDescent="0.25">
      <c r="B24" s="10" t="s">
        <v>25</v>
      </c>
      <c r="C24" s="22">
        <v>1898413.87</v>
      </c>
      <c r="D24" s="22">
        <v>-77260.91</v>
      </c>
      <c r="E24" s="26">
        <f t="shared" si="2"/>
        <v>1821152.9600000002</v>
      </c>
      <c r="F24" s="23">
        <v>990929.04</v>
      </c>
      <c r="G24" s="23">
        <v>990375.01</v>
      </c>
      <c r="H24" s="30">
        <f t="shared" si="3"/>
        <v>830223.92000000016</v>
      </c>
    </row>
    <row r="25" spans="2:8" ht="23.4" customHeight="1" x14ac:dyDescent="0.25">
      <c r="B25" s="10" t="s">
        <v>26</v>
      </c>
      <c r="C25" s="22">
        <v>3061042.74</v>
      </c>
      <c r="D25" s="22">
        <v>999743.65</v>
      </c>
      <c r="E25" s="26">
        <f t="shared" si="2"/>
        <v>4060786.39</v>
      </c>
      <c r="F25" s="23">
        <v>2640516.66</v>
      </c>
      <c r="G25" s="23">
        <v>2640516.66</v>
      </c>
      <c r="H25" s="30">
        <f t="shared" si="3"/>
        <v>1420269.73</v>
      </c>
    </row>
    <row r="26" spans="2:8" x14ac:dyDescent="0.25">
      <c r="B26" s="10" t="s">
        <v>27</v>
      </c>
      <c r="C26" s="22">
        <v>1381300.4</v>
      </c>
      <c r="D26" s="22">
        <v>68863.92</v>
      </c>
      <c r="E26" s="26">
        <f t="shared" si="2"/>
        <v>1450164.3199999998</v>
      </c>
      <c r="F26" s="23">
        <v>1155027.95</v>
      </c>
      <c r="G26" s="23">
        <v>1122087.3700000001</v>
      </c>
      <c r="H26" s="30">
        <f t="shared" si="3"/>
        <v>295136.36999999988</v>
      </c>
    </row>
    <row r="27" spans="2:8" ht="23.6" x14ac:dyDescent="0.25">
      <c r="B27" s="10" t="s">
        <v>28</v>
      </c>
      <c r="C27" s="22">
        <v>197360.24</v>
      </c>
      <c r="D27" s="22">
        <v>280721.08</v>
      </c>
      <c r="E27" s="26">
        <f t="shared" si="2"/>
        <v>478081.32</v>
      </c>
      <c r="F27" s="23">
        <v>380137.77</v>
      </c>
      <c r="G27" s="23">
        <v>368932.17</v>
      </c>
      <c r="H27" s="30">
        <f t="shared" si="3"/>
        <v>97943.549999999988</v>
      </c>
    </row>
    <row r="28" spans="2:8" ht="11.95" customHeight="1" x14ac:dyDescent="0.25">
      <c r="B28" s="10" t="s">
        <v>29</v>
      </c>
      <c r="C28" s="22"/>
      <c r="D28" s="22"/>
      <c r="E28" s="26">
        <f t="shared" si="2"/>
        <v>0</v>
      </c>
      <c r="F28" s="23"/>
      <c r="G28" s="23"/>
      <c r="H28" s="30">
        <f t="shared" si="3"/>
        <v>0</v>
      </c>
    </row>
    <row r="29" spans="2:8" ht="26.05" customHeight="1" x14ac:dyDescent="0.25">
      <c r="B29" s="10" t="s">
        <v>30</v>
      </c>
      <c r="C29" s="22">
        <v>1816991.91</v>
      </c>
      <c r="D29" s="22">
        <v>-232457.59</v>
      </c>
      <c r="E29" s="26">
        <f t="shared" si="2"/>
        <v>1584534.3199999998</v>
      </c>
      <c r="F29" s="23">
        <v>787036.06</v>
      </c>
      <c r="G29" s="23">
        <v>787036.06</v>
      </c>
      <c r="H29" s="30">
        <f t="shared" si="3"/>
        <v>797498.25999999978</v>
      </c>
    </row>
    <row r="30" spans="2:8" s="9" customFormat="1" ht="23.6" x14ac:dyDescent="0.25">
      <c r="B30" s="12" t="s">
        <v>31</v>
      </c>
      <c r="C30" s="7">
        <f>SUM(C31:C39)</f>
        <v>19130058.099999998</v>
      </c>
      <c r="D30" s="7">
        <f t="shared" ref="D30:H30" si="5">SUM(D31:D39)</f>
        <v>21082815</v>
      </c>
      <c r="E30" s="25">
        <f t="shared" si="5"/>
        <v>40212873.100000001</v>
      </c>
      <c r="F30" s="7">
        <f t="shared" si="5"/>
        <v>36841131.980000004</v>
      </c>
      <c r="G30" s="7">
        <f t="shared" si="5"/>
        <v>36516906.32</v>
      </c>
      <c r="H30" s="25">
        <f t="shared" si="5"/>
        <v>3371741.1200000006</v>
      </c>
    </row>
    <row r="31" spans="2:8" x14ac:dyDescent="0.25">
      <c r="B31" s="10" t="s">
        <v>32</v>
      </c>
      <c r="C31" s="22">
        <v>1272054.3999999999</v>
      </c>
      <c r="D31" s="22">
        <v>920438.6</v>
      </c>
      <c r="E31" s="26">
        <f t="shared" si="2"/>
        <v>2192493</v>
      </c>
      <c r="F31" s="23">
        <v>1829522.75</v>
      </c>
      <c r="G31" s="23">
        <v>1829522.75</v>
      </c>
      <c r="H31" s="30">
        <f t="shared" si="3"/>
        <v>362970.25</v>
      </c>
    </row>
    <row r="32" spans="2:8" x14ac:dyDescent="0.25">
      <c r="B32" s="10" t="s">
        <v>33</v>
      </c>
      <c r="C32" s="22">
        <v>2436414.12</v>
      </c>
      <c r="D32" s="22">
        <v>3448249.95</v>
      </c>
      <c r="E32" s="26">
        <f t="shared" si="2"/>
        <v>5884664.0700000003</v>
      </c>
      <c r="F32" s="23">
        <v>4366087.3899999997</v>
      </c>
      <c r="G32" s="23">
        <v>4296632.3899999997</v>
      </c>
      <c r="H32" s="30">
        <f t="shared" si="3"/>
        <v>1518576.6800000006</v>
      </c>
    </row>
    <row r="33" spans="2:8" ht="23.6" x14ac:dyDescent="0.25">
      <c r="B33" s="10" t="s">
        <v>34</v>
      </c>
      <c r="C33" s="22">
        <v>5578637.0999999996</v>
      </c>
      <c r="D33" s="22">
        <v>2735417.22</v>
      </c>
      <c r="E33" s="26">
        <f t="shared" si="2"/>
        <v>8314054.3200000003</v>
      </c>
      <c r="F33" s="23">
        <v>8011751.4900000002</v>
      </c>
      <c r="G33" s="23">
        <v>7885101.5800000001</v>
      </c>
      <c r="H33" s="30">
        <f t="shared" si="3"/>
        <v>302302.83000000007</v>
      </c>
    </row>
    <row r="34" spans="2:8" ht="24.55" customHeight="1" x14ac:dyDescent="0.25">
      <c r="B34" s="10" t="s">
        <v>35</v>
      </c>
      <c r="C34" s="22">
        <v>660080.34</v>
      </c>
      <c r="D34" s="22">
        <v>365368.98</v>
      </c>
      <c r="E34" s="26">
        <f t="shared" si="2"/>
        <v>1025449.32</v>
      </c>
      <c r="F34" s="23">
        <v>869146.53</v>
      </c>
      <c r="G34" s="23">
        <v>869146.53</v>
      </c>
      <c r="H34" s="30">
        <f t="shared" si="3"/>
        <v>156302.78999999992</v>
      </c>
    </row>
    <row r="35" spans="2:8" ht="23.6" x14ac:dyDescent="0.25">
      <c r="B35" s="10" t="s">
        <v>36</v>
      </c>
      <c r="C35" s="22">
        <v>3478813.27</v>
      </c>
      <c r="D35" s="22">
        <v>356205.11</v>
      </c>
      <c r="E35" s="26">
        <f t="shared" si="2"/>
        <v>3835018.38</v>
      </c>
      <c r="F35" s="23">
        <v>3423360.84</v>
      </c>
      <c r="G35" s="23">
        <v>3378651.54</v>
      </c>
      <c r="H35" s="30">
        <f t="shared" si="3"/>
        <v>411657.54000000004</v>
      </c>
    </row>
    <row r="36" spans="2:8" x14ac:dyDescent="0.25">
      <c r="B36" s="10" t="s">
        <v>37</v>
      </c>
      <c r="C36" s="22">
        <v>1907540</v>
      </c>
      <c r="D36" s="22">
        <v>9926646</v>
      </c>
      <c r="E36" s="26">
        <f t="shared" si="2"/>
        <v>11834186</v>
      </c>
      <c r="F36" s="23">
        <v>11396768.75</v>
      </c>
      <c r="G36" s="23">
        <v>11396768.75</v>
      </c>
      <c r="H36" s="30">
        <f t="shared" si="3"/>
        <v>437417.25</v>
      </c>
    </row>
    <row r="37" spans="2:8" x14ac:dyDescent="0.25">
      <c r="B37" s="10" t="s">
        <v>38</v>
      </c>
      <c r="C37" s="22">
        <v>301209.51</v>
      </c>
      <c r="D37" s="22">
        <v>98730.89</v>
      </c>
      <c r="E37" s="26">
        <f t="shared" si="2"/>
        <v>399940.4</v>
      </c>
      <c r="F37" s="23">
        <v>356035.31</v>
      </c>
      <c r="G37" s="23">
        <v>356035.31</v>
      </c>
      <c r="H37" s="30">
        <f t="shared" si="3"/>
        <v>43905.090000000026</v>
      </c>
    </row>
    <row r="38" spans="2:8" x14ac:dyDescent="0.25">
      <c r="B38" s="10" t="s">
        <v>39</v>
      </c>
      <c r="C38" s="22">
        <v>2048261.73</v>
      </c>
      <c r="D38" s="22">
        <v>2097268.5</v>
      </c>
      <c r="E38" s="26">
        <f t="shared" si="2"/>
        <v>4145530.23</v>
      </c>
      <c r="F38" s="23">
        <v>4086014.29</v>
      </c>
      <c r="G38" s="23">
        <v>4071514.29</v>
      </c>
      <c r="H38" s="30">
        <f t="shared" si="3"/>
        <v>59515.939999999944</v>
      </c>
    </row>
    <row r="39" spans="2:8" x14ac:dyDescent="0.25">
      <c r="B39" s="10" t="s">
        <v>40</v>
      </c>
      <c r="C39" s="22">
        <v>1447047.63</v>
      </c>
      <c r="D39" s="22">
        <v>1134489.75</v>
      </c>
      <c r="E39" s="26">
        <f t="shared" si="2"/>
        <v>2581537.38</v>
      </c>
      <c r="F39" s="23">
        <v>2502444.63</v>
      </c>
      <c r="G39" s="23">
        <v>2433533.1800000002</v>
      </c>
      <c r="H39" s="30">
        <f t="shared" si="3"/>
        <v>79092.75</v>
      </c>
    </row>
    <row r="40" spans="2:8" s="9" customFormat="1" ht="25.55" customHeight="1" x14ac:dyDescent="0.25">
      <c r="B40" s="12" t="s">
        <v>41</v>
      </c>
      <c r="C40" s="7">
        <f>SUM(C41:C49)</f>
        <v>26048610.879999999</v>
      </c>
      <c r="D40" s="7">
        <f t="shared" ref="D40:H40" si="6">SUM(D41:D49)</f>
        <v>85669604.560000002</v>
      </c>
      <c r="E40" s="25">
        <f t="shared" si="6"/>
        <v>111718215.44</v>
      </c>
      <c r="F40" s="7">
        <f t="shared" si="6"/>
        <v>79501651.879999995</v>
      </c>
      <c r="G40" s="7">
        <f t="shared" si="6"/>
        <v>71950711.040000007</v>
      </c>
      <c r="H40" s="25">
        <f t="shared" si="6"/>
        <v>32216563.560000002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26048610.879999999</v>
      </c>
      <c r="D44" s="22">
        <v>85669604.560000002</v>
      </c>
      <c r="E44" s="26">
        <f t="shared" si="2"/>
        <v>111718215.44</v>
      </c>
      <c r="F44" s="23">
        <v>79501651.879999995</v>
      </c>
      <c r="G44" s="23">
        <v>71950711.040000007</v>
      </c>
      <c r="H44" s="30">
        <f t="shared" si="3"/>
        <v>32216563.560000002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15530000</v>
      </c>
      <c r="D50" s="7">
        <f t="shared" ref="D50:H50" si="7">SUM(D51:D59)</f>
        <v>-7583013.4499999993</v>
      </c>
      <c r="E50" s="25">
        <f t="shared" si="7"/>
        <v>7946986.5499999989</v>
      </c>
      <c r="F50" s="7">
        <f t="shared" si="7"/>
        <v>4796597.0900000008</v>
      </c>
      <c r="G50" s="7">
        <f t="shared" si="7"/>
        <v>4750331.16</v>
      </c>
      <c r="H50" s="25">
        <f t="shared" si="7"/>
        <v>3150389.46</v>
      </c>
    </row>
    <row r="51" spans="2:8" x14ac:dyDescent="0.25">
      <c r="B51" s="10" t="s">
        <v>52</v>
      </c>
      <c r="C51" s="22">
        <v>2371759.44</v>
      </c>
      <c r="D51" s="22">
        <v>729158.28</v>
      </c>
      <c r="E51" s="26">
        <f t="shared" si="2"/>
        <v>3100917.7199999997</v>
      </c>
      <c r="F51" s="23">
        <v>1274449.5900000001</v>
      </c>
      <c r="G51" s="23">
        <v>1274449.5900000001</v>
      </c>
      <c r="H51" s="30">
        <f t="shared" si="3"/>
        <v>1826468.1299999997</v>
      </c>
    </row>
    <row r="52" spans="2:8" x14ac:dyDescent="0.25">
      <c r="B52" s="10" t="s">
        <v>53</v>
      </c>
      <c r="C52" s="22">
        <v>75410.559999999998</v>
      </c>
      <c r="D52" s="22">
        <v>144012.92000000001</v>
      </c>
      <c r="E52" s="26">
        <f t="shared" si="2"/>
        <v>219423.48</v>
      </c>
      <c r="F52" s="23">
        <v>200503.47</v>
      </c>
      <c r="G52" s="23">
        <v>200503.47</v>
      </c>
      <c r="H52" s="30">
        <f t="shared" si="3"/>
        <v>18920.010000000009</v>
      </c>
    </row>
    <row r="53" spans="2:8" x14ac:dyDescent="0.25">
      <c r="B53" s="10" t="s">
        <v>54</v>
      </c>
      <c r="C53" s="22">
        <v>123000</v>
      </c>
      <c r="D53" s="22">
        <v>-115000</v>
      </c>
      <c r="E53" s="26">
        <f t="shared" si="2"/>
        <v>8000</v>
      </c>
      <c r="F53" s="23">
        <v>0</v>
      </c>
      <c r="G53" s="23">
        <v>0</v>
      </c>
      <c r="H53" s="30">
        <f t="shared" si="3"/>
        <v>8000</v>
      </c>
    </row>
    <row r="54" spans="2:8" x14ac:dyDescent="0.25">
      <c r="B54" s="10" t="s">
        <v>55</v>
      </c>
      <c r="C54" s="22">
        <v>2898700</v>
      </c>
      <c r="D54" s="22">
        <v>-980000</v>
      </c>
      <c r="E54" s="26">
        <f t="shared" si="2"/>
        <v>1918700</v>
      </c>
      <c r="F54" s="23">
        <v>1368580.01</v>
      </c>
      <c r="G54" s="23">
        <v>1368580.01</v>
      </c>
      <c r="H54" s="30">
        <f t="shared" si="3"/>
        <v>550119.99</v>
      </c>
    </row>
    <row r="55" spans="2:8" x14ac:dyDescent="0.25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5">
      <c r="B56" s="10" t="s">
        <v>57</v>
      </c>
      <c r="C56" s="22">
        <v>260130</v>
      </c>
      <c r="D56" s="22">
        <v>2060311.85</v>
      </c>
      <c r="E56" s="26">
        <f t="shared" si="2"/>
        <v>2320441.85</v>
      </c>
      <c r="F56" s="23">
        <v>1590692.31</v>
      </c>
      <c r="G56" s="23">
        <v>1544426.38</v>
      </c>
      <c r="H56" s="30">
        <f t="shared" si="3"/>
        <v>729749.54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9800000</v>
      </c>
      <c r="D58" s="22">
        <v>-9791496.5</v>
      </c>
      <c r="E58" s="26">
        <f t="shared" si="2"/>
        <v>8503.5</v>
      </c>
      <c r="F58" s="23">
        <v>0</v>
      </c>
      <c r="G58" s="23">
        <v>0</v>
      </c>
      <c r="H58" s="30">
        <f t="shared" si="3"/>
        <v>8503.5</v>
      </c>
    </row>
    <row r="59" spans="2:8" x14ac:dyDescent="0.25">
      <c r="B59" s="10" t="s">
        <v>60</v>
      </c>
      <c r="C59" s="22">
        <v>1000</v>
      </c>
      <c r="D59" s="22">
        <v>370000</v>
      </c>
      <c r="E59" s="26">
        <f t="shared" si="2"/>
        <v>371000</v>
      </c>
      <c r="F59" s="23">
        <v>362371.71</v>
      </c>
      <c r="G59" s="23">
        <v>362371.71</v>
      </c>
      <c r="H59" s="30">
        <f t="shared" si="3"/>
        <v>8628.289999999979</v>
      </c>
    </row>
    <row r="60" spans="2:8" s="9" customFormat="1" x14ac:dyDescent="0.25">
      <c r="B60" s="6" t="s">
        <v>61</v>
      </c>
      <c r="C60" s="7">
        <f>SUM(C61:C63)</f>
        <v>24740330.059999999</v>
      </c>
      <c r="D60" s="7">
        <f t="shared" ref="D60:H60" si="8">SUM(D61:D63)</f>
        <v>-17190330.059999999</v>
      </c>
      <c r="E60" s="25">
        <f t="shared" si="8"/>
        <v>7550000</v>
      </c>
      <c r="F60" s="7">
        <f t="shared" si="8"/>
        <v>2856936.46</v>
      </c>
      <c r="G60" s="7">
        <f t="shared" si="8"/>
        <v>2856936.46</v>
      </c>
      <c r="H60" s="25">
        <f t="shared" si="8"/>
        <v>4693063.54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24740330.059999999</v>
      </c>
      <c r="D62" s="22">
        <v>-17190330.059999999</v>
      </c>
      <c r="E62" s="26">
        <f t="shared" si="2"/>
        <v>7550000</v>
      </c>
      <c r="F62" s="23">
        <v>2856936.46</v>
      </c>
      <c r="G62" s="23">
        <v>2856936.46</v>
      </c>
      <c r="H62" s="30">
        <f t="shared" si="3"/>
        <v>4693063.54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139518447.57999998</v>
      </c>
      <c r="D160" s="21">
        <f t="shared" ref="D160:G160" si="28">SUM(D10,D85)</f>
        <v>90570471.459999993</v>
      </c>
      <c r="E160" s="28">
        <f>SUM(E10,E85)</f>
        <v>230088919.04000002</v>
      </c>
      <c r="F160" s="21">
        <f t="shared" si="28"/>
        <v>182288308.30000001</v>
      </c>
      <c r="G160" s="21">
        <f t="shared" si="28"/>
        <v>174299907.80000001</v>
      </c>
      <c r="H160" s="28">
        <f>SUM(H10,H85)</f>
        <v>47800610.740000002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2020-01-08T21:14:59Z</dcterms:created>
  <dcterms:modified xsi:type="dcterms:W3CDTF">2023-01-30T19:07:56Z</dcterms:modified>
</cp:coreProperties>
</file>